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3930" yWindow="45" windowWidth="20730" windowHeight="11760" tabRatio="826"/>
  </bookViews>
  <sheets>
    <sheet name="May 2017 Budget" sheetId="3" r:id="rId1"/>
  </sheets>
  <definedNames>
    <definedName name="_xlnm.Print_Area" localSheetId="0">'May 2017 Budget'!$A$1:$I$62</definedName>
  </definedNames>
  <calcPr calcId="162913"/>
</workbook>
</file>

<file path=xl/calcChain.xml><?xml version="1.0" encoding="utf-8"?>
<calcChain xmlns="http://schemas.openxmlformats.org/spreadsheetml/2006/main">
  <c r="M12" i="3" l="1"/>
  <c r="M11" i="3"/>
  <c r="M10" i="3"/>
  <c r="M9" i="3"/>
  <c r="M8" i="3"/>
  <c r="M7" i="3"/>
  <c r="M6" i="3"/>
  <c r="M5" i="3"/>
  <c r="H53" i="3"/>
  <c r="G53" i="3"/>
  <c r="I53" i="3" s="1"/>
  <c r="I52" i="3"/>
  <c r="I51" i="3"/>
  <c r="I50" i="3"/>
  <c r="I49" i="3"/>
  <c r="D33" i="3" l="1"/>
  <c r="D32" i="3"/>
  <c r="C52" i="3"/>
  <c r="H44" i="3"/>
  <c r="G44" i="3"/>
  <c r="I43" i="3"/>
  <c r="B52" i="3"/>
  <c r="D51" i="3"/>
  <c r="D50" i="3"/>
  <c r="D49" i="3"/>
  <c r="D52" i="3" l="1"/>
  <c r="I44" i="3"/>
  <c r="C44" i="3"/>
  <c r="B44" i="3"/>
  <c r="D43" i="3"/>
  <c r="D42" i="3"/>
  <c r="D41" i="3"/>
  <c r="D40" i="3"/>
  <c r="D39" i="3"/>
  <c r="G24" i="3"/>
  <c r="H24" i="3"/>
  <c r="I23" i="3"/>
  <c r="B34" i="3"/>
  <c r="C34" i="3"/>
  <c r="D31" i="3"/>
  <c r="D29" i="3"/>
  <c r="D27" i="3"/>
  <c r="D26" i="3"/>
  <c r="D25" i="3"/>
  <c r="D24" i="3"/>
  <c r="D23" i="3"/>
  <c r="D22" i="3"/>
  <c r="D21" i="3"/>
  <c r="D20" i="3"/>
  <c r="D19" i="3"/>
  <c r="D44" i="3" l="1"/>
  <c r="I30" i="3"/>
  <c r="I29" i="3"/>
  <c r="D9" i="3"/>
  <c r="D10" i="3"/>
  <c r="D11" i="3"/>
  <c r="D12" i="3"/>
  <c r="D13" i="3"/>
  <c r="D14" i="3"/>
  <c r="D15" i="3"/>
  <c r="D16" i="3"/>
  <c r="D17" i="3"/>
  <c r="D18" i="3"/>
  <c r="D8" i="3"/>
  <c r="I22" i="3"/>
  <c r="I21" i="3"/>
  <c r="I36" i="3"/>
  <c r="I37" i="3"/>
  <c r="H38" i="3" l="1"/>
  <c r="C3" i="3" s="1"/>
  <c r="G38" i="3"/>
  <c r="H31" i="3"/>
  <c r="G31" i="3"/>
  <c r="I38" i="3" l="1"/>
  <c r="I31" i="3"/>
  <c r="D34" i="3"/>
  <c r="I24" i="3"/>
  <c r="D3" i="3" l="1"/>
</calcChain>
</file>

<file path=xl/sharedStrings.xml><?xml version="1.0" encoding="utf-8"?>
<sst xmlns="http://schemas.openxmlformats.org/spreadsheetml/2006/main" count="100" uniqueCount="71">
  <si>
    <t>Estimated</t>
  </si>
  <si>
    <t>Actual</t>
  </si>
  <si>
    <t>Total Expenses</t>
  </si>
  <si>
    <t>Apparel</t>
  </si>
  <si>
    <t>Total Apparel</t>
  </si>
  <si>
    <t>Category</t>
  </si>
  <si>
    <t>Amount</t>
  </si>
  <si>
    <t>Over/Under</t>
  </si>
  <si>
    <t>Opioid Recovery and Medication Take-Back Event</t>
  </si>
  <si>
    <t>T-shirts</t>
  </si>
  <si>
    <t>12- folding chairs</t>
  </si>
  <si>
    <t>1- 20x30 canopy tent</t>
  </si>
  <si>
    <t>2- canopy sides for wind</t>
  </si>
  <si>
    <t>7- 6'x30 banquet tables</t>
  </si>
  <si>
    <t>5- large pizzas and pop</t>
  </si>
  <si>
    <t>7- doz donuts, coffee and cider</t>
  </si>
  <si>
    <t>Rental Supplies</t>
  </si>
  <si>
    <t>Supplies</t>
  </si>
  <si>
    <t>4- clear bowls for candy (Party City)</t>
  </si>
  <si>
    <t>8250- colored flyers</t>
  </si>
  <si>
    <t>free delivery and distribution</t>
  </si>
  <si>
    <t>Division of Pain Research</t>
  </si>
  <si>
    <t>IHPI/UH marketing push</t>
  </si>
  <si>
    <t>Laminating pouch/sleeves</t>
  </si>
  <si>
    <t>12- clipboards</t>
  </si>
  <si>
    <t>1- box 45 gal trash bags</t>
  </si>
  <si>
    <t>6- Purell sanitizing wipes for hands</t>
  </si>
  <si>
    <t>6- Gel hand sanitizer</t>
  </si>
  <si>
    <t>Assorted party candy mix</t>
  </si>
  <si>
    <t>6- Lysol disinfectant wipes</t>
  </si>
  <si>
    <t>8- 18x11 clear plastic platter (Party City- SKU 257440)</t>
  </si>
  <si>
    <t>8- King size black sharpies (this is based off a box of 12)</t>
  </si>
  <si>
    <t>Labor</t>
  </si>
  <si>
    <t>9- Staplers</t>
  </si>
  <si>
    <t>24- Balloons (Party City)</t>
  </si>
  <si>
    <t>7- Plastic table clothes (Party City)</t>
  </si>
  <si>
    <t>Ink Pens (value pack of 60, OfficMax)</t>
  </si>
  <si>
    <t>12- loose leaf book rings (OfficeMax pack of 30)</t>
  </si>
  <si>
    <t>disposable all purpose gloves OfficeMax pack of 100)</t>
  </si>
  <si>
    <t>6- Rolls paper towels</t>
  </si>
  <si>
    <t>Medical tongue depressor/pill counter 
   (OfficeMax box of 500)</t>
  </si>
  <si>
    <t>8- Clear shipping tape w/dispenser (OfficeMax)</t>
  </si>
  <si>
    <t>3- Scissors (OfficeMax pack of 3)</t>
  </si>
  <si>
    <t>8" zip ties (Amazon 100-pack)</t>
  </si>
  <si>
    <t>1-2 tabletop easel (OfficeMax- $20 each)</t>
  </si>
  <si>
    <t>Total Flyer backpack program</t>
  </si>
  <si>
    <t>Total Food &amp; Beverages</t>
  </si>
  <si>
    <t>Total Facebook promo</t>
  </si>
  <si>
    <t>water</t>
  </si>
  <si>
    <t>Facebook Promo</t>
  </si>
  <si>
    <t>Total Supplies</t>
  </si>
  <si>
    <t>Food &amp; Beverages</t>
  </si>
  <si>
    <t>Food and beverages for 25 volunteers</t>
  </si>
  <si>
    <t>Backpack Program</t>
  </si>
  <si>
    <t>Total Rental Supplies</t>
  </si>
  <si>
    <t>Marketing and Advertising</t>
  </si>
  <si>
    <t>5- Corrugated Receptacle Lid w/hole (ULINE-S13937)</t>
  </si>
  <si>
    <t xml:space="preserve">5- Blank receptacles (ULINE- S11855B) </t>
  </si>
  <si>
    <t>200- 3.5x5 info cards to handout at event</t>
  </si>
  <si>
    <t>1000- 8.5x11 flyers to distribute prior to event</t>
  </si>
  <si>
    <t>200- 8.5x11 flyers at event of state disposal guidelines</t>
  </si>
  <si>
    <t>4- 6x9 Banners w/grommets</t>
  </si>
  <si>
    <t>2- 16x20 table poster (#55 heavy matte w/laminating and mounting)</t>
  </si>
  <si>
    <t>10- 24x36 Yard signs (#55 heavy matte w/laminating and mounting)</t>
  </si>
  <si>
    <t>Extra Marketing - elementary school flyer backpack program</t>
  </si>
  <si>
    <t xml:space="preserve">Extra Marketing-  Facebook Promotional </t>
  </si>
  <si>
    <t>Total Marketing and Advertising</t>
  </si>
  <si>
    <t>Marketing &amp; Advertising</t>
  </si>
  <si>
    <t>Printing</t>
  </si>
  <si>
    <t>200- research questionnaires</t>
  </si>
  <si>
    <t>Total Printing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</si>
</sst>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5" x14ac:knownFonts="1">
    <font>
      <sz val="10"/>
      <name val="Arial"/>
    </font>
    <font>
      <sz val="10"/>
      <name val="Tahoma"/>
      <family val="2"/>
    </font>
    <font>
      <sz val="10"/>
      <name val="Arial"/>
      <family val="2"/>
    </font>
    <font>
      <sz val="11"/>
      <name val="Verdana"/>
      <family val="2"/>
      <scheme val="minor"/>
    </font>
    <font>
      <b/>
      <sz val="11"/>
      <name val="Verdana"/>
      <family val="2"/>
      <scheme val="minor"/>
    </font>
    <font>
      <b/>
      <sz val="10"/>
      <name val="Verdana"/>
      <family val="2"/>
      <scheme val="minor"/>
    </font>
    <font>
      <b/>
      <sz val="12"/>
      <name val="Verdana"/>
      <family val="2"/>
      <scheme val="minor"/>
    </font>
    <font>
      <sz val="10"/>
      <name val="Verdana"/>
      <family val="2"/>
      <scheme val="minor"/>
    </font>
    <font>
      <b/>
      <sz val="9"/>
      <name val="Verdana"/>
      <family val="2"/>
      <scheme val="minor"/>
    </font>
    <font>
      <sz val="8"/>
      <name val="Arial"/>
      <family val="2"/>
    </font>
    <font>
      <b/>
      <sz val="11"/>
      <color theme="3"/>
      <name val="Verdana"/>
      <family val="2"/>
      <scheme val="minor"/>
    </font>
    <font>
      <b/>
      <sz val="10"/>
      <color theme="3"/>
      <name val="Verdana"/>
      <family val="2"/>
      <scheme val="minor"/>
    </font>
    <font>
      <sz val="18"/>
      <name val="Verdana"/>
      <family val="2"/>
      <scheme val="minor"/>
    </font>
    <font>
      <b/>
      <sz val="36"/>
      <color theme="0"/>
      <name val="Calibri"/>
      <family val="2"/>
    </font>
    <font>
      <b/>
      <sz val="22"/>
      <color theme="0"/>
      <name val="Monotype Corsiva"/>
      <family val="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8" tint="-0.249977111117893"/>
      </top>
      <bottom/>
      <diagonal/>
    </border>
    <border>
      <left/>
      <right/>
      <top/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8" tint="-0.249977111117893"/>
      </right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right" vertical="center" indent="1"/>
    </xf>
    <xf numFmtId="0" fontId="2" fillId="0" borderId="0" xfId="0" applyFont="1" applyFill="1" applyBorder="1"/>
    <xf numFmtId="0" fontId="2" fillId="0" borderId="0" xfId="0" applyFont="1" applyFill="1" applyAlignment="1">
      <alignment horizontal="left" vertical="center" indent="1"/>
    </xf>
    <xf numFmtId="0" fontId="2" fillId="0" borderId="0" xfId="0" applyFont="1" applyFill="1" applyBorder="1" applyAlignment="1">
      <alignment vertical="center" textRotation="68"/>
    </xf>
    <xf numFmtId="0" fontId="2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right" vertical="center" indent="1"/>
    </xf>
    <xf numFmtId="8" fontId="5" fillId="0" borderId="0" xfId="0" applyNumberFormat="1" applyFont="1" applyFill="1" applyBorder="1" applyAlignment="1" applyProtection="1">
      <alignment horizontal="right" vertical="center" indent="1"/>
    </xf>
    <xf numFmtId="0" fontId="6" fillId="0" borderId="0" xfId="0" applyNumberFormat="1" applyFont="1" applyFill="1" applyBorder="1" applyAlignment="1" applyProtection="1">
      <alignment horizontal="right"/>
    </xf>
    <xf numFmtId="8" fontId="6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 applyBorder="1"/>
    <xf numFmtId="0" fontId="5" fillId="0" borderId="0" xfId="0" applyNumberFormat="1" applyFont="1" applyFill="1" applyBorder="1" applyAlignment="1" applyProtection="1">
      <alignment horizontal="left" vertical="center" indent="1"/>
    </xf>
    <xf numFmtId="0" fontId="7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>
      <alignment horizontal="left" vertical="center" indent="1"/>
    </xf>
    <xf numFmtId="8" fontId="7" fillId="0" borderId="0" xfId="0" applyNumberFormat="1" applyFont="1" applyFill="1" applyBorder="1" applyAlignment="1" applyProtection="1">
      <alignment horizontal="right" vertical="center" indent="1"/>
    </xf>
    <xf numFmtId="0" fontId="7" fillId="0" borderId="0" xfId="0" applyNumberFormat="1" applyFont="1" applyFill="1" applyBorder="1" applyAlignment="1" applyProtection="1">
      <alignment horizontal="left" vertical="center" indent="1"/>
    </xf>
    <xf numFmtId="0" fontId="8" fillId="0" borderId="0" xfId="0" applyNumberFormat="1" applyFont="1" applyFill="1" applyBorder="1" applyAlignment="1" applyProtection="1"/>
    <xf numFmtId="8" fontId="8" fillId="0" borderId="0" xfId="0" applyNumberFormat="1" applyFont="1" applyFill="1" applyBorder="1" applyAlignment="1" applyProtection="1">
      <alignment horizontal="right"/>
    </xf>
    <xf numFmtId="8" fontId="5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/>
    <xf numFmtId="8" fontId="5" fillId="0" borderId="0" xfId="0" applyNumberFormat="1" applyFont="1" applyFill="1" applyBorder="1" applyAlignment="1">
      <alignment horizontal="right" vertical="center" indent="1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2" xfId="0" applyFont="1" applyFill="1" applyBorder="1"/>
    <xf numFmtId="0" fontId="5" fillId="0" borderId="1" xfId="0" applyNumberFormat="1" applyFont="1" applyFill="1" applyBorder="1" applyAlignment="1" applyProtection="1">
      <alignment horizontal="left" vertical="center" indent="1"/>
    </xf>
    <xf numFmtId="8" fontId="4" fillId="0" borderId="5" xfId="0" applyNumberFormat="1" applyFont="1" applyFill="1" applyBorder="1" applyAlignment="1" applyProtection="1">
      <alignment horizontal="right" vertical="center" indent="1"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9" fontId="9" fillId="0" borderId="0" xfId="0" applyNumberFormat="1" applyFont="1" applyBorder="1" applyAlignment="1">
      <alignment vertical="center" wrapText="1"/>
    </xf>
    <xf numFmtId="8" fontId="7" fillId="2" borderId="3" xfId="0" applyNumberFormat="1" applyFont="1" applyFill="1" applyBorder="1" applyAlignment="1" applyProtection="1">
      <alignment horizontal="right" vertical="center" indent="1"/>
    </xf>
    <xf numFmtId="8" fontId="7" fillId="2" borderId="4" xfId="0" applyNumberFormat="1" applyFont="1" applyFill="1" applyBorder="1" applyAlignment="1" applyProtection="1">
      <alignment horizontal="right" vertical="center" indent="1"/>
    </xf>
    <xf numFmtId="0" fontId="10" fillId="0" borderId="0" xfId="0" applyNumberFormat="1" applyFont="1" applyFill="1" applyBorder="1" applyAlignment="1" applyProtection="1">
      <alignment horizontal="right" vertical="center" indent="1"/>
    </xf>
    <xf numFmtId="0" fontId="11" fillId="0" borderId="2" xfId="0" applyFont="1" applyFill="1" applyBorder="1" applyAlignment="1">
      <alignment horizontal="right" vertical="center" indent="1"/>
    </xf>
    <xf numFmtId="0" fontId="11" fillId="0" borderId="2" xfId="0" applyFont="1" applyFill="1" applyBorder="1" applyAlignment="1">
      <alignment horizontal="right" vertical="center"/>
    </xf>
    <xf numFmtId="8" fontId="7" fillId="2" borderId="5" xfId="0" applyNumberFormat="1" applyFont="1" applyFill="1" applyBorder="1" applyAlignment="1" applyProtection="1">
      <alignment horizontal="right" vertical="center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1" fillId="0" borderId="2" xfId="0" applyFont="1" applyFill="1" applyBorder="1" applyAlignment="1">
      <alignment vertical="center"/>
    </xf>
    <xf numFmtId="8" fontId="4" fillId="2" borderId="5" xfId="0" applyNumberFormat="1" applyFont="1" applyFill="1" applyBorder="1" applyAlignment="1" applyProtection="1">
      <alignment horizontal="right" vertical="center" indent="1"/>
    </xf>
    <xf numFmtId="8" fontId="7" fillId="2" borderId="3" xfId="0" applyNumberFormat="1" applyFont="1" applyFill="1" applyBorder="1" applyAlignment="1" applyProtection="1">
      <alignment horizontal="center" vertical="center"/>
    </xf>
    <xf numFmtId="8" fontId="2" fillId="0" borderId="4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10" fillId="0" borderId="0" xfId="0" applyFont="1" applyFill="1" applyBorder="1" applyAlignment="1">
      <alignment horizontal="center"/>
    </xf>
    <xf numFmtId="8" fontId="12" fillId="0" borderId="3" xfId="0" applyNumberFormat="1" applyFont="1" applyFill="1" applyBorder="1" applyAlignment="1" applyProtection="1">
      <alignment horizontal="center" vertical="center"/>
    </xf>
    <xf numFmtId="8" fontId="5" fillId="0" borderId="3" xfId="0" applyNumberFormat="1" applyFont="1" applyFill="1" applyBorder="1" applyAlignment="1" applyProtection="1">
      <alignment horizontal="right" vertical="center" indent="1"/>
    </xf>
    <xf numFmtId="8" fontId="7" fillId="2" borderId="8" xfId="0" applyNumberFormat="1" applyFont="1" applyFill="1" applyBorder="1" applyAlignment="1" applyProtection="1">
      <alignment horizontal="right" vertical="center" indent="1"/>
    </xf>
    <xf numFmtId="8" fontId="7" fillId="2" borderId="8" xfId="0" applyNumberFormat="1" applyFont="1" applyFill="1" applyBorder="1" applyAlignment="1" applyProtection="1">
      <alignment horizontal="center" vertical="center"/>
    </xf>
    <xf numFmtId="0" fontId="5" fillId="4" borderId="0" xfId="0" applyNumberFormat="1" applyFont="1" applyFill="1" applyBorder="1" applyAlignment="1" applyProtection="1">
      <alignment horizontal="left" vertical="center" indent="1"/>
    </xf>
    <xf numFmtId="0" fontId="7" fillId="4" borderId="0" xfId="0" applyNumberFormat="1" applyFont="1" applyFill="1" applyBorder="1" applyAlignment="1" applyProtection="1">
      <alignment horizontal="right" vertical="center"/>
    </xf>
    <xf numFmtId="0" fontId="2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11" fillId="4" borderId="0" xfId="0" applyFont="1" applyFill="1" applyBorder="1" applyAlignment="1">
      <alignment horizontal="right" vertical="center"/>
    </xf>
    <xf numFmtId="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3" fillId="3" borderId="6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 indent="1"/>
    </xf>
    <xf numFmtId="8" fontId="7" fillId="2" borderId="8" xfId="0" applyNumberFormat="1" applyFont="1" applyFill="1" applyBorder="1" applyAlignment="1" applyProtection="1">
      <alignment horizontal="right" vertical="center" indent="1"/>
    </xf>
    <xf numFmtId="8" fontId="7" fillId="2" borderId="4" xfId="0" applyNumberFormat="1" applyFont="1" applyFill="1" applyBorder="1" applyAlignment="1" applyProtection="1">
      <alignment horizontal="right" vertical="center" indent="1"/>
    </xf>
    <xf numFmtId="8" fontId="7" fillId="2" borderId="8" xfId="0" applyNumberFormat="1" applyFont="1" applyFill="1" applyBorder="1" applyAlignment="1" applyProtection="1">
      <alignment horizontal="center" vertical="center"/>
    </xf>
    <xf numFmtId="8" fontId="7" fillId="2" borderId="4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100" b="1"/>
            </a:pPr>
            <a:r>
              <a:rPr lang="en-US" sz="1100" b="1"/>
              <a:t>Where the money is going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'May 2017 Budget'!$M$4</c:f>
              <c:strCache>
                <c:ptCount val="1"/>
                <c:pt idx="0">
                  <c:v>Amount</c:v>
                </c:pt>
              </c:strCache>
            </c:strRef>
          </c:tx>
          <c:dLbls>
            <c:dLbl>
              <c:idx val="2"/>
              <c:layout>
                <c:manualLayout>
                  <c:x val="-0.14212378079971236"/>
                  <c:y val="-0.256078346285401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191928254887421"/>
                      <c:h val="9.84999948880889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3BF-4916-86D2-838C6DDFC723}"/>
                </c:ext>
              </c:extLst>
            </c:dLbl>
            <c:dLbl>
              <c:idx val="3"/>
              <c:layout>
                <c:manualLayout>
                  <c:x val="0.14120143085783468"/>
                  <c:y val="-6.57167410544395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425682803781764"/>
                      <c:h val="9.84999948880889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43BF-4916-86D2-838C6DDFC723}"/>
                </c:ext>
              </c:extLst>
            </c:dLbl>
            <c:dLbl>
              <c:idx val="5"/>
              <c:layout>
                <c:manualLayout>
                  <c:x val="3.1771931068535257E-2"/>
                  <c:y val="7.48415023565910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3BF-4916-86D2-838C6DDFC723}"/>
                </c:ext>
              </c:extLst>
            </c:dLbl>
            <c:dLbl>
              <c:idx val="6"/>
              <c:layout>
                <c:manualLayout>
                  <c:x val="9.0507395032118715E-2"/>
                  <c:y val="0.133855391987022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3BF-4916-86D2-838C6DDFC723}"/>
                </c:ext>
              </c:extLst>
            </c:dLbl>
            <c:dLbl>
              <c:idx val="7"/>
              <c:layout>
                <c:manualLayout>
                  <c:x val="2.3619701414140697E-2"/>
                  <c:y val="8.24102547208498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3BF-4916-86D2-838C6DDFC7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'May 2017 Budget'!$L$5:$L$12</c:f>
              <c:strCache>
                <c:ptCount val="8"/>
                <c:pt idx="0">
                  <c:v>Supplies</c:v>
                </c:pt>
                <c:pt idx="1">
                  <c:v>Rental Supplies</c:v>
                </c:pt>
                <c:pt idx="2">
                  <c:v>Marketing &amp; Advertising</c:v>
                </c:pt>
                <c:pt idx="3">
                  <c:v>Food &amp; Beverages</c:v>
                </c:pt>
                <c:pt idx="4">
                  <c:v>Backpack Program</c:v>
                </c:pt>
                <c:pt idx="5">
                  <c:v>Facebook Promo</c:v>
                </c:pt>
                <c:pt idx="6">
                  <c:v>Apparel</c:v>
                </c:pt>
                <c:pt idx="7">
                  <c:v>Printing</c:v>
                </c:pt>
              </c:strCache>
            </c:strRef>
          </c:cat>
          <c:val>
            <c:numRef>
              <c:f>'May 2017 Budget'!$M$5:$M$12</c:f>
              <c:numCache>
                <c:formatCode>"$"#,##0.00_);[Red]\("$"#,##0.00\)</c:formatCode>
                <c:ptCount val="8"/>
                <c:pt idx="0">
                  <c:v>554.5</c:v>
                </c:pt>
                <c:pt idx="1">
                  <c:v>495</c:v>
                </c:pt>
                <c:pt idx="2">
                  <c:v>1995</c:v>
                </c:pt>
                <c:pt idx="3">
                  <c:v>265</c:v>
                </c:pt>
                <c:pt idx="4">
                  <c:v>650</c:v>
                </c:pt>
                <c:pt idx="5">
                  <c:v>85</c:v>
                </c:pt>
                <c:pt idx="6">
                  <c:v>360</c:v>
                </c:pt>
                <c:pt idx="7">
                  <c:v>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63-43A9-AB0F-0BF2C0055F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solidFill>
      <a:schemeClr val="tx2">
        <a:lumMod val="20000"/>
        <a:lumOff val="80000"/>
      </a:schemeClr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272143</xdr:colOff>
      <xdr:row>1</xdr:row>
      <xdr:rowOff>166348</xdr:rowOff>
    </xdr:from>
    <xdr:to>
      <xdr:col>9</xdr:col>
      <xdr:colOff>1</xdr:colOff>
      <xdr:row>17</xdr:row>
      <xdr:rowOff>122464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13" displayName="Table13" ref="L4:M12" totalsRowShown="0" headerRowDxfId="3" dataDxfId="2">
  <autoFilter ref="L4:M12"/>
  <tableColumns count="2">
    <tableColumn id="1" name="Category" dataDxfId="1"/>
    <tableColumn id="2" name="Amoun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Summer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Summer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ummer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satMod val="120000"/>
                <a:lumMod val="110000"/>
              </a:schemeClr>
            </a:gs>
            <a:gs pos="100000">
              <a:schemeClr val="phClr">
                <a:shade val="90000"/>
                <a:lumMod val="9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shade val="80000"/>
                <a:hueMod val="110000"/>
                <a:satMod val="120000"/>
              </a:schemeClr>
            </a:gs>
            <a:gs pos="100000">
              <a:schemeClr val="phClr">
                <a:shade val="60000"/>
                <a:hueMod val="40000"/>
                <a:satMod val="120000"/>
                <a:lumMod val="103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hade val="80000"/>
                <a:hueMod val="110000"/>
                <a:satMod val="130000"/>
                <a:lumMod val="100000"/>
              </a:schemeClr>
            </a:gs>
            <a:gs pos="100000">
              <a:schemeClr val="phClr">
                <a:shade val="60000"/>
                <a:hueMod val="40000"/>
                <a:satMod val="120000"/>
                <a:lumMod val="103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5"/>
  <sheetViews>
    <sheetView showGridLines="0" tabSelected="1" topLeftCell="A2" zoomScale="70" zoomScaleNormal="70" workbookViewId="0">
      <selection activeCell="A10" sqref="A10"/>
    </sheetView>
  </sheetViews>
  <sheetFormatPr defaultRowHeight="12.75" x14ac:dyDescent="0.2"/>
  <cols>
    <col min="1" max="1" width="59.7109375" style="2" customWidth="1"/>
    <col min="2" max="2" width="20.5703125" style="2" customWidth="1"/>
    <col min="3" max="3" width="18.5703125" style="2" customWidth="1"/>
    <col min="4" max="4" width="15.28515625" style="37" customWidth="1"/>
    <col min="5" max="5" width="6" style="2" customWidth="1"/>
    <col min="6" max="6" width="33.7109375" style="2" customWidth="1"/>
    <col min="7" max="7" width="24.42578125" style="2" customWidth="1"/>
    <col min="8" max="8" width="16.42578125" style="2" customWidth="1"/>
    <col min="9" max="9" width="16.28515625" style="2" customWidth="1"/>
    <col min="10" max="10" width="9.140625" style="2"/>
    <col min="11" max="11" width="11.140625" style="2" customWidth="1"/>
    <col min="12" max="12" width="14" style="2" customWidth="1"/>
    <col min="13" max="13" width="9.7109375" style="2" bestFit="1" customWidth="1"/>
    <col min="14" max="16384" width="9.140625" style="2"/>
  </cols>
  <sheetData>
    <row r="1" spans="1:14" ht="90.75" customHeight="1" x14ac:dyDescent="0.2">
      <c r="A1" s="55" t="s">
        <v>8</v>
      </c>
      <c r="B1" s="56"/>
      <c r="C1" s="56"/>
      <c r="D1" s="56"/>
      <c r="E1" s="56"/>
      <c r="F1" s="56"/>
      <c r="G1" s="56"/>
      <c r="H1" s="56"/>
      <c r="I1" s="56"/>
    </row>
    <row r="2" spans="1:14" s="3" customFormat="1" ht="39" customHeight="1" x14ac:dyDescent="0.2">
      <c r="A2" s="8"/>
      <c r="B2" s="43" t="s">
        <v>0</v>
      </c>
      <c r="C2" s="43" t="s">
        <v>1</v>
      </c>
      <c r="D2" s="43" t="s">
        <v>7</v>
      </c>
      <c r="L2" s="2"/>
      <c r="M2" s="2"/>
      <c r="N2" s="2"/>
    </row>
    <row r="3" spans="1:14" ht="27" customHeight="1" x14ac:dyDescent="0.2">
      <c r="A3" s="32" t="s">
        <v>2</v>
      </c>
      <c r="B3" s="26">
        <v>4700</v>
      </c>
      <c r="C3" s="39">
        <f>SUM(C34,C44,C52,H53,H24,H38,H31,H44)</f>
        <v>4699.5</v>
      </c>
      <c r="D3" s="44">
        <f>B3-C3</f>
        <v>0.5</v>
      </c>
      <c r="E3" s="4"/>
    </row>
    <row r="4" spans="1:14" ht="15.75" customHeight="1" x14ac:dyDescent="0.2">
      <c r="A4" s="10"/>
      <c r="B4" s="11"/>
      <c r="C4" s="11"/>
      <c r="D4" s="36"/>
      <c r="E4" s="4"/>
      <c r="F4" s="4"/>
      <c r="G4" s="4"/>
      <c r="H4" s="4"/>
      <c r="L4" s="2" t="s">
        <v>5</v>
      </c>
      <c r="M4" s="2" t="s">
        <v>6</v>
      </c>
    </row>
    <row r="5" spans="1:14" ht="18.75" customHeight="1" x14ac:dyDescent="0.2">
      <c r="A5" s="12"/>
      <c r="B5" s="12"/>
      <c r="C5" s="12"/>
      <c r="D5" s="36"/>
      <c r="E5" s="4"/>
      <c r="F5" s="4"/>
      <c r="G5" s="4"/>
      <c r="H5" s="4"/>
      <c r="L5" s="42" t="s">
        <v>17</v>
      </c>
      <c r="M5" s="53">
        <f>C34</f>
        <v>554.5</v>
      </c>
    </row>
    <row r="6" spans="1:14" ht="15" customHeight="1" thickBot="1" x14ac:dyDescent="0.25">
      <c r="A6" s="24"/>
      <c r="B6" s="33" t="s">
        <v>0</v>
      </c>
      <c r="C6" s="33" t="s">
        <v>1</v>
      </c>
      <c r="D6" s="38" t="s">
        <v>7</v>
      </c>
      <c r="E6" s="4"/>
      <c r="L6" s="42" t="s">
        <v>16</v>
      </c>
      <c r="M6" s="53">
        <f>C44</f>
        <v>495</v>
      </c>
    </row>
    <row r="7" spans="1:14" ht="15" customHeight="1" x14ac:dyDescent="0.2">
      <c r="A7" s="13" t="s">
        <v>17</v>
      </c>
      <c r="B7" s="14"/>
      <c r="C7" s="14"/>
      <c r="D7" s="36"/>
      <c r="E7" s="27"/>
      <c r="L7" s="42" t="s">
        <v>67</v>
      </c>
      <c r="M7" s="53">
        <f>C52</f>
        <v>1995</v>
      </c>
    </row>
    <row r="8" spans="1:14" s="5" customFormat="1" ht="15" customHeight="1" x14ac:dyDescent="0.2">
      <c r="A8" s="15" t="s">
        <v>35</v>
      </c>
      <c r="B8" s="30">
        <v>15</v>
      </c>
      <c r="C8" s="35">
        <v>15</v>
      </c>
      <c r="D8" s="40">
        <f>B8-C8</f>
        <v>0</v>
      </c>
      <c r="E8" s="27"/>
      <c r="L8" s="54" t="s">
        <v>51</v>
      </c>
      <c r="M8" s="53">
        <f>H24</f>
        <v>265</v>
      </c>
      <c r="N8" s="2"/>
    </row>
    <row r="9" spans="1:14" s="5" customFormat="1" ht="15" customHeight="1" x14ac:dyDescent="0.2">
      <c r="A9" s="15" t="s">
        <v>34</v>
      </c>
      <c r="B9" s="30">
        <v>40</v>
      </c>
      <c r="C9" s="35">
        <v>40</v>
      </c>
      <c r="D9" s="40">
        <f t="shared" ref="D9:D18" si="0">B9-C9</f>
        <v>0</v>
      </c>
      <c r="E9" s="27"/>
      <c r="L9" s="54" t="s">
        <v>53</v>
      </c>
      <c r="M9" s="53">
        <f>H31</f>
        <v>650</v>
      </c>
      <c r="N9" s="2"/>
    </row>
    <row r="10" spans="1:14" s="5" customFormat="1" ht="15" customHeight="1" x14ac:dyDescent="0.2">
      <c r="A10" s="17" t="s">
        <v>57</v>
      </c>
      <c r="B10" s="30">
        <v>45</v>
      </c>
      <c r="C10" s="35">
        <v>45</v>
      </c>
      <c r="D10" s="40">
        <f t="shared" si="0"/>
        <v>0</v>
      </c>
      <c r="E10" s="27"/>
      <c r="L10" s="54" t="s">
        <v>49</v>
      </c>
      <c r="M10" s="53">
        <f>H38</f>
        <v>85</v>
      </c>
      <c r="N10" s="2"/>
    </row>
    <row r="11" spans="1:14" s="5" customFormat="1" ht="15" customHeight="1" x14ac:dyDescent="0.2">
      <c r="A11" s="17" t="s">
        <v>56</v>
      </c>
      <c r="B11" s="30">
        <v>12.5</v>
      </c>
      <c r="C11" s="35">
        <v>12.5</v>
      </c>
      <c r="D11" s="40">
        <f t="shared" si="0"/>
        <v>0</v>
      </c>
      <c r="E11" s="27"/>
      <c r="L11" s="54" t="s">
        <v>3</v>
      </c>
      <c r="M11" s="53">
        <f>H44</f>
        <v>360</v>
      </c>
      <c r="N11" s="2"/>
    </row>
    <row r="12" spans="1:14" s="5" customFormat="1" ht="15" customHeight="1" x14ac:dyDescent="0.2">
      <c r="A12" s="17" t="s">
        <v>39</v>
      </c>
      <c r="B12" s="30">
        <v>14</v>
      </c>
      <c r="C12" s="35">
        <v>14</v>
      </c>
      <c r="D12" s="40">
        <f t="shared" si="0"/>
        <v>0</v>
      </c>
      <c r="E12" s="27"/>
      <c r="L12" s="54" t="s">
        <v>68</v>
      </c>
      <c r="M12" s="53">
        <f>H53</f>
        <v>295</v>
      </c>
      <c r="N12" s="2"/>
    </row>
    <row r="13" spans="1:14" s="5" customFormat="1" ht="15" customHeight="1" x14ac:dyDescent="0.2">
      <c r="A13" s="17" t="s">
        <v>26</v>
      </c>
      <c r="B13" s="30">
        <v>30</v>
      </c>
      <c r="C13" s="35">
        <v>30</v>
      </c>
      <c r="D13" s="40">
        <f t="shared" si="0"/>
        <v>0</v>
      </c>
      <c r="E13" s="27"/>
      <c r="L13" s="1"/>
      <c r="M13" s="1"/>
      <c r="N13" s="2"/>
    </row>
    <row r="14" spans="1:14" s="5" customFormat="1" ht="15" customHeight="1" x14ac:dyDescent="0.2">
      <c r="A14" s="17" t="s">
        <v>27</v>
      </c>
      <c r="B14" s="30">
        <v>36</v>
      </c>
      <c r="C14" s="35">
        <v>36</v>
      </c>
      <c r="D14" s="40">
        <f t="shared" si="0"/>
        <v>0</v>
      </c>
      <c r="E14" s="27"/>
      <c r="L14" s="1"/>
      <c r="M14" s="1"/>
      <c r="N14" s="2"/>
    </row>
    <row r="15" spans="1:14" s="5" customFormat="1" ht="15" customHeight="1" x14ac:dyDescent="0.2">
      <c r="A15" s="17" t="s">
        <v>29</v>
      </c>
      <c r="B15" s="30">
        <v>40</v>
      </c>
      <c r="C15" s="35">
        <v>40</v>
      </c>
      <c r="D15" s="40">
        <f t="shared" si="0"/>
        <v>0</v>
      </c>
      <c r="E15" s="27"/>
      <c r="L15" s="1"/>
      <c r="M15" s="1"/>
      <c r="N15" s="2"/>
    </row>
    <row r="16" spans="1:14" s="5" customFormat="1" ht="15" customHeight="1" x14ac:dyDescent="0.2">
      <c r="A16" s="17" t="s">
        <v>30</v>
      </c>
      <c r="B16" s="30">
        <v>50</v>
      </c>
      <c r="C16" s="35">
        <v>50</v>
      </c>
      <c r="D16" s="40">
        <f t="shared" si="0"/>
        <v>0</v>
      </c>
      <c r="E16" s="27"/>
      <c r="L16" s="1"/>
      <c r="M16" s="1"/>
      <c r="N16" s="2"/>
    </row>
    <row r="17" spans="1:14" s="5" customFormat="1" ht="15" customHeight="1" x14ac:dyDescent="0.2">
      <c r="A17" s="17" t="s">
        <v>31</v>
      </c>
      <c r="B17" s="30">
        <v>18</v>
      </c>
      <c r="C17" s="35">
        <v>18</v>
      </c>
      <c r="D17" s="40">
        <f t="shared" si="0"/>
        <v>0</v>
      </c>
      <c r="E17" s="27"/>
      <c r="L17" s="2"/>
      <c r="M17" s="2"/>
      <c r="N17" s="2"/>
    </row>
    <row r="18" spans="1:14" s="5" customFormat="1" ht="15" customHeight="1" x14ac:dyDescent="0.2">
      <c r="A18" s="17" t="s">
        <v>33</v>
      </c>
      <c r="B18" s="31">
        <v>27</v>
      </c>
      <c r="C18" s="35">
        <v>27</v>
      </c>
      <c r="D18" s="40">
        <f t="shared" si="0"/>
        <v>0</v>
      </c>
      <c r="E18" s="6"/>
    </row>
    <row r="19" spans="1:14" s="5" customFormat="1" ht="15" customHeight="1" thickBot="1" x14ac:dyDescent="0.25">
      <c r="A19" s="15" t="s">
        <v>18</v>
      </c>
      <c r="B19" s="30">
        <v>8</v>
      </c>
      <c r="C19" s="30">
        <v>8</v>
      </c>
      <c r="D19" s="40">
        <f t="shared" ref="D19:D27" si="1">B19-C19</f>
        <v>0</v>
      </c>
      <c r="E19" s="6"/>
      <c r="F19" s="24"/>
      <c r="G19" s="33" t="s">
        <v>0</v>
      </c>
      <c r="H19" s="33" t="s">
        <v>1</v>
      </c>
      <c r="I19" s="38" t="s">
        <v>7</v>
      </c>
    </row>
    <row r="20" spans="1:14" s="5" customFormat="1" ht="15" customHeight="1" x14ac:dyDescent="0.2">
      <c r="A20" s="15" t="s">
        <v>28</v>
      </c>
      <c r="B20" s="30">
        <v>5</v>
      </c>
      <c r="C20" s="30">
        <v>5</v>
      </c>
      <c r="D20" s="40">
        <f t="shared" si="1"/>
        <v>0</v>
      </c>
      <c r="E20" s="6"/>
      <c r="F20" s="25" t="s">
        <v>52</v>
      </c>
      <c r="G20" s="14"/>
      <c r="H20" s="14"/>
      <c r="I20" s="36"/>
    </row>
    <row r="21" spans="1:14" s="5" customFormat="1" ht="15" customHeight="1" x14ac:dyDescent="0.2">
      <c r="A21" s="17" t="s">
        <v>24</v>
      </c>
      <c r="B21" s="30">
        <v>25</v>
      </c>
      <c r="C21" s="30">
        <v>25</v>
      </c>
      <c r="D21" s="40">
        <f t="shared" si="1"/>
        <v>0</v>
      </c>
      <c r="E21" s="6"/>
      <c r="F21" s="15" t="s">
        <v>14</v>
      </c>
      <c r="G21" s="30">
        <v>150</v>
      </c>
      <c r="H21" s="30">
        <v>150</v>
      </c>
      <c r="I21" s="40">
        <f>G21-H21</f>
        <v>0</v>
      </c>
    </row>
    <row r="22" spans="1:14" s="5" customFormat="1" ht="15" customHeight="1" x14ac:dyDescent="0.2">
      <c r="A22" s="17" t="s">
        <v>25</v>
      </c>
      <c r="B22" s="30">
        <v>12</v>
      </c>
      <c r="C22" s="30">
        <v>12</v>
      </c>
      <c r="D22" s="40">
        <f t="shared" si="1"/>
        <v>0</v>
      </c>
      <c r="E22" s="6"/>
      <c r="F22" s="17" t="s">
        <v>15</v>
      </c>
      <c r="G22" s="30">
        <v>100</v>
      </c>
      <c r="H22" s="30">
        <v>100</v>
      </c>
      <c r="I22" s="40">
        <f t="shared" ref="I22:I24" si="2">G22-H22</f>
        <v>0</v>
      </c>
    </row>
    <row r="23" spans="1:14" s="5" customFormat="1" ht="15" customHeight="1" x14ac:dyDescent="0.2">
      <c r="A23" s="15" t="s">
        <v>23</v>
      </c>
      <c r="B23" s="30">
        <v>30</v>
      </c>
      <c r="C23" s="30">
        <v>30</v>
      </c>
      <c r="D23" s="40">
        <f t="shared" si="1"/>
        <v>0</v>
      </c>
      <c r="E23" s="6"/>
      <c r="F23" s="17" t="s">
        <v>48</v>
      </c>
      <c r="G23" s="30">
        <v>15</v>
      </c>
      <c r="H23" s="30">
        <v>15</v>
      </c>
      <c r="I23" s="40">
        <f t="shared" ref="I23" si="3">G23-H23</f>
        <v>0</v>
      </c>
    </row>
    <row r="24" spans="1:14" s="5" customFormat="1" ht="15" customHeight="1" x14ac:dyDescent="0.2">
      <c r="A24" s="15" t="s">
        <v>36</v>
      </c>
      <c r="B24" s="30">
        <v>6</v>
      </c>
      <c r="C24" s="30">
        <v>6</v>
      </c>
      <c r="D24" s="40">
        <f t="shared" si="1"/>
        <v>0</v>
      </c>
      <c r="E24" s="6"/>
      <c r="F24" s="13" t="s">
        <v>46</v>
      </c>
      <c r="G24" s="16">
        <f>SUM(G21:G23)</f>
        <v>265</v>
      </c>
      <c r="H24" s="45">
        <f>SUM(H21:H23)</f>
        <v>265</v>
      </c>
      <c r="I24" s="41">
        <f t="shared" si="2"/>
        <v>0</v>
      </c>
    </row>
    <row r="25" spans="1:14" ht="15" customHeight="1" x14ac:dyDescent="0.2">
      <c r="A25" s="15" t="s">
        <v>37</v>
      </c>
      <c r="B25" s="30">
        <v>8</v>
      </c>
      <c r="C25" s="30">
        <v>8</v>
      </c>
      <c r="D25" s="40">
        <f t="shared" si="1"/>
        <v>0</v>
      </c>
      <c r="F25" s="28"/>
      <c r="G25" s="29"/>
      <c r="H25" s="7"/>
      <c r="I25" s="5"/>
    </row>
    <row r="26" spans="1:14" ht="15" customHeight="1" x14ac:dyDescent="0.2">
      <c r="A26" s="15" t="s">
        <v>38</v>
      </c>
      <c r="B26" s="30">
        <v>10</v>
      </c>
      <c r="C26" s="30">
        <v>10</v>
      </c>
      <c r="D26" s="40">
        <f t="shared" si="1"/>
        <v>0</v>
      </c>
      <c r="F26" s="28"/>
      <c r="G26" s="29"/>
      <c r="H26" s="7"/>
      <c r="I26" s="5"/>
    </row>
    <row r="27" spans="1:14" ht="15" customHeight="1" thickBot="1" x14ac:dyDescent="0.25">
      <c r="A27" s="15" t="s">
        <v>23</v>
      </c>
      <c r="B27" s="30">
        <v>30</v>
      </c>
      <c r="C27" s="30">
        <v>30</v>
      </c>
      <c r="D27" s="40">
        <f t="shared" si="1"/>
        <v>0</v>
      </c>
      <c r="F27" s="12"/>
      <c r="G27" s="33" t="s">
        <v>0</v>
      </c>
      <c r="H27" s="33" t="s">
        <v>1</v>
      </c>
      <c r="I27" s="38" t="s">
        <v>7</v>
      </c>
    </row>
    <row r="28" spans="1:14" ht="15" customHeight="1" x14ac:dyDescent="0.2">
      <c r="A28" s="15" t="s">
        <v>42</v>
      </c>
      <c r="B28" s="46">
        <v>5</v>
      </c>
      <c r="C28" s="46">
        <v>5</v>
      </c>
      <c r="D28" s="47"/>
      <c r="F28" s="25" t="s">
        <v>64</v>
      </c>
      <c r="G28" s="14"/>
      <c r="H28" s="14"/>
      <c r="I28" s="36"/>
    </row>
    <row r="29" spans="1:14" ht="15" customHeight="1" x14ac:dyDescent="0.2">
      <c r="A29" s="57" t="s">
        <v>40</v>
      </c>
      <c r="B29" s="58">
        <v>12</v>
      </c>
      <c r="C29" s="58">
        <v>12</v>
      </c>
      <c r="D29" s="60">
        <f>B29-C29</f>
        <v>0</v>
      </c>
      <c r="F29" s="17" t="s">
        <v>19</v>
      </c>
      <c r="G29" s="30">
        <v>650</v>
      </c>
      <c r="H29" s="30">
        <v>650</v>
      </c>
      <c r="I29" s="40">
        <f t="shared" ref="I29:I31" si="4">G29-H29</f>
        <v>0</v>
      </c>
    </row>
    <row r="30" spans="1:14" ht="15" customHeight="1" x14ac:dyDescent="0.2">
      <c r="A30" s="57"/>
      <c r="B30" s="59"/>
      <c r="C30" s="59"/>
      <c r="D30" s="61"/>
      <c r="F30" s="17" t="s">
        <v>20</v>
      </c>
      <c r="G30" s="30">
        <v>0</v>
      </c>
      <c r="H30" s="30">
        <v>0</v>
      </c>
      <c r="I30" s="40">
        <f t="shared" si="4"/>
        <v>0</v>
      </c>
    </row>
    <row r="31" spans="1:14" ht="15" customHeight="1" x14ac:dyDescent="0.2">
      <c r="A31" s="15" t="s">
        <v>41</v>
      </c>
      <c r="B31" s="30">
        <v>32</v>
      </c>
      <c r="C31" s="30">
        <v>32</v>
      </c>
      <c r="D31" s="40">
        <f>B31-C31</f>
        <v>0</v>
      </c>
      <c r="F31" s="13" t="s">
        <v>45</v>
      </c>
      <c r="G31" s="9">
        <f>SUM(G29:G30)</f>
        <v>650</v>
      </c>
      <c r="H31" s="45">
        <f>SUM(H29:H30)</f>
        <v>650</v>
      </c>
      <c r="I31" s="41">
        <f t="shared" si="4"/>
        <v>0</v>
      </c>
    </row>
    <row r="32" spans="1:14" ht="15" customHeight="1" x14ac:dyDescent="0.2">
      <c r="A32" s="15" t="s">
        <v>43</v>
      </c>
      <c r="B32" s="30">
        <v>4</v>
      </c>
      <c r="C32" s="30">
        <v>4</v>
      </c>
      <c r="D32" s="40">
        <f>B32-C32</f>
        <v>0</v>
      </c>
    </row>
    <row r="33" spans="1:9" ht="15" customHeight="1" x14ac:dyDescent="0.2">
      <c r="A33" s="15" t="s">
        <v>44</v>
      </c>
      <c r="B33" s="30">
        <v>40</v>
      </c>
      <c r="C33" s="30">
        <v>40</v>
      </c>
      <c r="D33" s="40">
        <f>B33-C33</f>
        <v>0</v>
      </c>
    </row>
    <row r="34" spans="1:9" ht="15" customHeight="1" thickBot="1" x14ac:dyDescent="0.25">
      <c r="A34" s="13" t="s">
        <v>50</v>
      </c>
      <c r="B34" s="9">
        <f>SUM(B8:B33)</f>
        <v>554.5</v>
      </c>
      <c r="C34" s="45">
        <f>SUM(C8:C33)</f>
        <v>554.5</v>
      </c>
      <c r="D34" s="41">
        <f t="shared" ref="D34" si="5">B34-C34</f>
        <v>0</v>
      </c>
      <c r="F34" s="12"/>
      <c r="G34" s="33" t="s">
        <v>0</v>
      </c>
      <c r="H34" s="33" t="s">
        <v>1</v>
      </c>
      <c r="I34" s="38" t="s">
        <v>7</v>
      </c>
    </row>
    <row r="35" spans="1:9" ht="19.5" customHeight="1" x14ac:dyDescent="0.2">
      <c r="A35" s="18"/>
      <c r="B35" s="19"/>
      <c r="C35" s="19"/>
      <c r="D35" s="36"/>
      <c r="F35" s="25" t="s">
        <v>65</v>
      </c>
      <c r="G35" s="14"/>
      <c r="H35" s="14"/>
      <c r="I35" s="36"/>
    </row>
    <row r="36" spans="1:9" ht="17.100000000000001" customHeight="1" x14ac:dyDescent="0.2">
      <c r="F36" s="17" t="s">
        <v>21</v>
      </c>
      <c r="G36" s="30">
        <v>50</v>
      </c>
      <c r="H36" s="30">
        <v>50</v>
      </c>
      <c r="I36" s="40">
        <f>G36-H36</f>
        <v>0</v>
      </c>
    </row>
    <row r="37" spans="1:9" ht="15" customHeight="1" thickBot="1" x14ac:dyDescent="0.25">
      <c r="A37" s="24"/>
      <c r="B37" s="34" t="s">
        <v>0</v>
      </c>
      <c r="C37" s="34" t="s">
        <v>1</v>
      </c>
      <c r="D37" s="34" t="s">
        <v>7</v>
      </c>
      <c r="F37" s="17" t="s">
        <v>22</v>
      </c>
      <c r="G37" s="30">
        <v>35</v>
      </c>
      <c r="H37" s="30">
        <v>35</v>
      </c>
      <c r="I37" s="40">
        <f>G37-H37</f>
        <v>0</v>
      </c>
    </row>
    <row r="38" spans="1:9" ht="15" customHeight="1" x14ac:dyDescent="0.2">
      <c r="A38" s="13" t="s">
        <v>16</v>
      </c>
      <c r="B38" s="23"/>
      <c r="C38" s="23"/>
      <c r="D38" s="36"/>
      <c r="F38" s="13" t="s">
        <v>47</v>
      </c>
      <c r="G38" s="9">
        <f>SUM(G36:G37)</f>
        <v>85</v>
      </c>
      <c r="H38" s="45">
        <f>SUM(H36:H37)</f>
        <v>85</v>
      </c>
      <c r="I38" s="41">
        <f t="shared" ref="I38" si="6">G38-H38</f>
        <v>0</v>
      </c>
    </row>
    <row r="39" spans="1:9" ht="15" customHeight="1" x14ac:dyDescent="0.2">
      <c r="A39" s="15" t="s">
        <v>13</v>
      </c>
      <c r="B39" s="30">
        <v>50</v>
      </c>
      <c r="C39" s="30">
        <v>50</v>
      </c>
      <c r="D39" s="40">
        <f t="shared" ref="D39:D44" si="7">B39-C39</f>
        <v>0</v>
      </c>
    </row>
    <row r="40" spans="1:9" ht="15" customHeight="1" x14ac:dyDescent="0.2">
      <c r="A40" s="15" t="s">
        <v>10</v>
      </c>
      <c r="B40" s="30">
        <v>15</v>
      </c>
      <c r="C40" s="30">
        <v>15</v>
      </c>
      <c r="D40" s="40">
        <f t="shared" si="7"/>
        <v>0</v>
      </c>
    </row>
    <row r="41" spans="1:9" ht="15" customHeight="1" thickBot="1" x14ac:dyDescent="0.25">
      <c r="A41" s="17" t="s">
        <v>11</v>
      </c>
      <c r="B41" s="30">
        <v>220</v>
      </c>
      <c r="C41" s="30">
        <v>220</v>
      </c>
      <c r="D41" s="40">
        <f t="shared" si="7"/>
        <v>0</v>
      </c>
      <c r="F41" s="21"/>
      <c r="G41" s="33" t="s">
        <v>0</v>
      </c>
      <c r="H41" s="33" t="s">
        <v>1</v>
      </c>
      <c r="I41" s="38" t="s">
        <v>7</v>
      </c>
    </row>
    <row r="42" spans="1:9" ht="15" customHeight="1" x14ac:dyDescent="0.2">
      <c r="A42" s="17" t="s">
        <v>12</v>
      </c>
      <c r="B42" s="30">
        <v>60</v>
      </c>
      <c r="C42" s="30">
        <v>60</v>
      </c>
      <c r="D42" s="40">
        <f t="shared" si="7"/>
        <v>0</v>
      </c>
      <c r="F42" s="25" t="s">
        <v>3</v>
      </c>
      <c r="G42" s="14"/>
      <c r="H42" s="14"/>
      <c r="I42" s="36"/>
    </row>
    <row r="43" spans="1:9" ht="15" customHeight="1" x14ac:dyDescent="0.2">
      <c r="A43" s="17" t="s">
        <v>32</v>
      </c>
      <c r="B43" s="30">
        <v>150</v>
      </c>
      <c r="C43" s="30">
        <v>150</v>
      </c>
      <c r="D43" s="40">
        <f t="shared" si="7"/>
        <v>0</v>
      </c>
      <c r="F43" s="15" t="s">
        <v>9</v>
      </c>
      <c r="G43" s="30">
        <v>360</v>
      </c>
      <c r="H43" s="30">
        <v>360</v>
      </c>
      <c r="I43" s="40">
        <f t="shared" ref="I43:I44" si="8">G43-H43</f>
        <v>0</v>
      </c>
    </row>
    <row r="44" spans="1:9" ht="19.5" customHeight="1" x14ac:dyDescent="0.2">
      <c r="A44" s="13" t="s">
        <v>54</v>
      </c>
      <c r="B44" s="20">
        <f>SUM(B39:B43)</f>
        <v>495</v>
      </c>
      <c r="C44" s="45">
        <f>SUM(C39:C43)</f>
        <v>495</v>
      </c>
      <c r="D44" s="41">
        <f t="shared" si="7"/>
        <v>0</v>
      </c>
      <c r="F44" s="13" t="s">
        <v>4</v>
      </c>
      <c r="G44" s="22">
        <f>SUM(G43:G43)</f>
        <v>360</v>
      </c>
      <c r="H44" s="45">
        <f>SUM(H43:H43)</f>
        <v>360</v>
      </c>
      <c r="I44" s="41">
        <f t="shared" si="8"/>
        <v>0</v>
      </c>
    </row>
    <row r="45" spans="1:9" ht="17.100000000000001" customHeight="1" x14ac:dyDescent="0.2">
      <c r="A45" s="51"/>
      <c r="B45" s="52"/>
      <c r="C45" s="52"/>
      <c r="D45" s="52"/>
    </row>
    <row r="46" spans="1:9" ht="15" customHeight="1" x14ac:dyDescent="0.2">
      <c r="A46" s="48"/>
      <c r="B46" s="49"/>
      <c r="C46" s="49"/>
      <c r="D46" s="50"/>
    </row>
    <row r="47" spans="1:9" ht="15" customHeight="1" thickBot="1" x14ac:dyDescent="0.25">
      <c r="A47" s="21"/>
      <c r="B47" s="33" t="s">
        <v>0</v>
      </c>
      <c r="C47" s="33" t="s">
        <v>1</v>
      </c>
      <c r="D47" s="38" t="s">
        <v>7</v>
      </c>
      <c r="F47" s="21"/>
      <c r="G47" s="33" t="s">
        <v>0</v>
      </c>
      <c r="H47" s="33" t="s">
        <v>1</v>
      </c>
      <c r="I47" s="38" t="s">
        <v>7</v>
      </c>
    </row>
    <row r="48" spans="1:9" ht="15" customHeight="1" x14ac:dyDescent="0.2">
      <c r="A48" s="25" t="s">
        <v>55</v>
      </c>
      <c r="B48" s="14"/>
      <c r="C48" s="14"/>
      <c r="D48" s="36"/>
      <c r="F48" s="25" t="s">
        <v>68</v>
      </c>
      <c r="G48" s="14"/>
      <c r="H48" s="14"/>
      <c r="I48" s="36"/>
    </row>
    <row r="49" spans="1:9" ht="15" customHeight="1" x14ac:dyDescent="0.2">
      <c r="A49" s="15" t="s">
        <v>61</v>
      </c>
      <c r="B49" s="30">
        <v>1440</v>
      </c>
      <c r="C49" s="30">
        <v>1440</v>
      </c>
      <c r="D49" s="40">
        <f t="shared" ref="D49:D52" si="9">B49-C49</f>
        <v>0</v>
      </c>
      <c r="F49" s="15" t="s">
        <v>69</v>
      </c>
      <c r="G49" s="30">
        <v>50</v>
      </c>
      <c r="H49" s="30">
        <v>50</v>
      </c>
      <c r="I49" s="40">
        <f t="shared" ref="I49:I53" si="10">G49-H49</f>
        <v>0</v>
      </c>
    </row>
    <row r="50" spans="1:9" ht="15" customHeight="1" x14ac:dyDescent="0.2">
      <c r="A50" s="15" t="s">
        <v>63</v>
      </c>
      <c r="B50" s="30">
        <v>500</v>
      </c>
      <c r="C50" s="30">
        <v>500</v>
      </c>
      <c r="D50" s="40">
        <f t="shared" si="9"/>
        <v>0</v>
      </c>
      <c r="F50" s="17" t="s">
        <v>58</v>
      </c>
      <c r="G50" s="30">
        <v>45</v>
      </c>
      <c r="H50" s="30">
        <v>45</v>
      </c>
      <c r="I50" s="40">
        <f t="shared" si="10"/>
        <v>0</v>
      </c>
    </row>
    <row r="51" spans="1:9" ht="15" customHeight="1" x14ac:dyDescent="0.2">
      <c r="A51" s="17" t="s">
        <v>62</v>
      </c>
      <c r="B51" s="30">
        <v>55</v>
      </c>
      <c r="C51" s="30">
        <v>55</v>
      </c>
      <c r="D51" s="40">
        <f t="shared" si="9"/>
        <v>0</v>
      </c>
      <c r="F51" s="15" t="s">
        <v>59</v>
      </c>
      <c r="G51" s="30">
        <v>150</v>
      </c>
      <c r="H51" s="30">
        <v>150</v>
      </c>
      <c r="I51" s="40">
        <f t="shared" si="10"/>
        <v>0</v>
      </c>
    </row>
    <row r="52" spans="1:9" ht="15" customHeight="1" x14ac:dyDescent="0.2">
      <c r="A52" s="13" t="s">
        <v>66</v>
      </c>
      <c r="B52" s="22">
        <f>SUM(B49:B51)</f>
        <v>1995</v>
      </c>
      <c r="C52" s="45">
        <f>SUM(C49:C51)</f>
        <v>1995</v>
      </c>
      <c r="D52" s="41">
        <f t="shared" si="9"/>
        <v>0</v>
      </c>
      <c r="F52" s="17" t="s">
        <v>60</v>
      </c>
      <c r="G52" s="30">
        <v>50</v>
      </c>
      <c r="H52" s="30">
        <v>50</v>
      </c>
      <c r="I52" s="40">
        <f t="shared" si="10"/>
        <v>0</v>
      </c>
    </row>
    <row r="53" spans="1:9" ht="15" customHeight="1" x14ac:dyDescent="0.2">
      <c r="A53" s="13"/>
      <c r="D53" s="2"/>
      <c r="F53" s="13" t="s">
        <v>70</v>
      </c>
      <c r="G53" s="22">
        <f>SUM(G49:G52)</f>
        <v>295</v>
      </c>
      <c r="H53" s="45">
        <f>SUM(H49:H52)</f>
        <v>295</v>
      </c>
      <c r="I53" s="41">
        <f t="shared" si="10"/>
        <v>0</v>
      </c>
    </row>
    <row r="54" spans="1:9" ht="19.5" customHeight="1" x14ac:dyDescent="0.2">
      <c r="I54" s="37"/>
    </row>
    <row r="55" spans="1:9" ht="17.100000000000001" customHeight="1" x14ac:dyDescent="0.2"/>
    <row r="56" spans="1:9" ht="15" customHeight="1" x14ac:dyDescent="0.2"/>
    <row r="57" spans="1:9" ht="15" customHeight="1" x14ac:dyDescent="0.2"/>
    <row r="58" spans="1:9" ht="15" customHeight="1" x14ac:dyDescent="0.2"/>
    <row r="59" spans="1:9" ht="15" customHeight="1" x14ac:dyDescent="0.2"/>
    <row r="60" spans="1:9" ht="15" customHeight="1" x14ac:dyDescent="0.2"/>
    <row r="61" spans="1:9" ht="15" customHeight="1" x14ac:dyDescent="0.2"/>
    <row r="62" spans="1:9" ht="15" customHeight="1" x14ac:dyDescent="0.2"/>
    <row r="63" spans="1:9" ht="15" customHeight="1" x14ac:dyDescent="0.2"/>
    <row r="64" spans="1:9" ht="15" customHeight="1" x14ac:dyDescent="0.2">
      <c r="C64" s="12"/>
      <c r="D64" s="36"/>
    </row>
    <row r="65" spans="1:9" ht="15" customHeight="1" x14ac:dyDescent="0.2">
      <c r="B65" s="12"/>
      <c r="C65" s="12"/>
      <c r="D65" s="36"/>
    </row>
    <row r="66" spans="1:9" ht="15" customHeight="1" x14ac:dyDescent="0.2">
      <c r="A66" s="12"/>
      <c r="B66" s="12"/>
      <c r="C66" s="12"/>
      <c r="D66" s="36"/>
    </row>
    <row r="67" spans="1:9" ht="19.5" customHeight="1" x14ac:dyDescent="0.2">
      <c r="A67" s="12"/>
      <c r="B67" s="12"/>
      <c r="C67" s="12"/>
      <c r="D67" s="36"/>
    </row>
    <row r="68" spans="1:9" ht="16.5" customHeight="1" x14ac:dyDescent="0.2">
      <c r="A68" s="12"/>
      <c r="B68" s="12"/>
      <c r="C68" s="12"/>
      <c r="D68" s="36"/>
    </row>
    <row r="69" spans="1:9" ht="15" customHeight="1" x14ac:dyDescent="0.2">
      <c r="A69" s="12"/>
      <c r="B69" s="12"/>
      <c r="C69" s="4"/>
      <c r="D69" s="36"/>
    </row>
    <row r="70" spans="1:9" ht="15" customHeight="1" x14ac:dyDescent="0.2">
      <c r="A70" s="12"/>
      <c r="B70" s="4"/>
      <c r="C70" s="4"/>
      <c r="D70" s="36"/>
    </row>
    <row r="71" spans="1:9" ht="15" customHeight="1" x14ac:dyDescent="0.2">
      <c r="A71" s="4"/>
      <c r="B71" s="4"/>
      <c r="C71" s="4"/>
      <c r="D71" s="36"/>
    </row>
    <row r="72" spans="1:9" ht="15" customHeight="1" x14ac:dyDescent="0.2">
      <c r="A72" s="4"/>
      <c r="B72" s="4"/>
      <c r="C72" s="4"/>
      <c r="D72" s="36"/>
    </row>
    <row r="73" spans="1:9" ht="15" customHeight="1" x14ac:dyDescent="0.2">
      <c r="A73" s="4"/>
      <c r="B73" s="4"/>
      <c r="C73" s="4"/>
      <c r="D73" s="36"/>
    </row>
    <row r="74" spans="1:9" ht="15" customHeight="1" x14ac:dyDescent="0.2">
      <c r="A74" s="4"/>
      <c r="B74" s="4"/>
      <c r="C74" s="4"/>
      <c r="D74" s="36"/>
    </row>
    <row r="75" spans="1:9" ht="15" customHeight="1" x14ac:dyDescent="0.2">
      <c r="A75" s="4"/>
      <c r="B75" s="4"/>
      <c r="C75" s="4"/>
      <c r="D75" s="36"/>
    </row>
    <row r="76" spans="1:9" ht="15" customHeight="1" x14ac:dyDescent="0.2">
      <c r="A76" s="4"/>
      <c r="B76" s="4"/>
      <c r="C76" s="4"/>
      <c r="D76" s="36"/>
    </row>
    <row r="77" spans="1:9" ht="15" customHeight="1" x14ac:dyDescent="0.2">
      <c r="A77" s="4"/>
      <c r="B77" s="4"/>
      <c r="C77" s="4"/>
      <c r="D77" s="36"/>
    </row>
    <row r="78" spans="1:9" s="1" customFormat="1" ht="15" customHeight="1" x14ac:dyDescent="0.2">
      <c r="A78" s="4"/>
      <c r="B78" s="4"/>
      <c r="C78" s="4"/>
      <c r="D78" s="36"/>
      <c r="F78" s="2"/>
      <c r="G78" s="2"/>
      <c r="H78" s="2"/>
      <c r="I78" s="2"/>
    </row>
    <row r="79" spans="1:9" s="1" customFormat="1" ht="15" customHeight="1" x14ac:dyDescent="0.2">
      <c r="A79" s="4"/>
      <c r="B79" s="4"/>
      <c r="C79" s="4"/>
      <c r="D79" s="36"/>
      <c r="F79" s="2"/>
      <c r="G79" s="2"/>
      <c r="H79" s="2"/>
      <c r="I79" s="2"/>
    </row>
    <row r="80" spans="1:9" s="1" customFormat="1" ht="15" customHeight="1" x14ac:dyDescent="0.2">
      <c r="A80" s="4"/>
      <c r="B80" s="4"/>
      <c r="C80" s="4"/>
      <c r="D80" s="36"/>
      <c r="F80" s="2"/>
      <c r="G80" s="2"/>
      <c r="H80" s="2"/>
      <c r="I80" s="2"/>
    </row>
    <row r="81" spans="1:9" s="1" customFormat="1" ht="19.5" customHeight="1" x14ac:dyDescent="0.2">
      <c r="A81" s="4"/>
      <c r="B81" s="4"/>
      <c r="C81" s="4"/>
      <c r="D81" s="36"/>
      <c r="F81" s="2"/>
      <c r="G81" s="2"/>
      <c r="H81" s="2"/>
      <c r="I81" s="2"/>
    </row>
    <row r="82" spans="1:9" s="1" customFormat="1" ht="17.100000000000001" customHeight="1" x14ac:dyDescent="0.2">
      <c r="A82" s="4"/>
      <c r="B82" s="4"/>
      <c r="C82" s="4"/>
      <c r="D82" s="36"/>
      <c r="F82" s="2"/>
      <c r="G82" s="2"/>
      <c r="H82" s="2"/>
      <c r="I82" s="2"/>
    </row>
    <row r="83" spans="1:9" s="1" customFormat="1" ht="15" customHeight="1" x14ac:dyDescent="0.2">
      <c r="A83" s="4"/>
      <c r="B83" s="4"/>
      <c r="C83" s="4"/>
      <c r="D83" s="36"/>
      <c r="F83" s="2"/>
      <c r="G83" s="2"/>
      <c r="H83" s="2"/>
      <c r="I83" s="2"/>
    </row>
    <row r="84" spans="1:9" s="1" customFormat="1" ht="15" customHeight="1" x14ac:dyDescent="0.2">
      <c r="A84" s="4"/>
      <c r="B84" s="4"/>
      <c r="C84" s="4"/>
      <c r="D84" s="36"/>
      <c r="F84" s="2"/>
      <c r="G84" s="2"/>
      <c r="H84" s="2"/>
      <c r="I84" s="2"/>
    </row>
    <row r="85" spans="1:9" s="1" customFormat="1" ht="15" customHeight="1" x14ac:dyDescent="0.2">
      <c r="A85" s="4"/>
      <c r="B85" s="4"/>
      <c r="C85" s="2"/>
      <c r="D85" s="37"/>
      <c r="F85" s="2"/>
      <c r="G85" s="2"/>
      <c r="H85" s="2"/>
      <c r="I85" s="2"/>
    </row>
    <row r="86" spans="1:9" s="1" customFormat="1" ht="15" customHeight="1" x14ac:dyDescent="0.2">
      <c r="A86" s="4"/>
      <c r="B86" s="2"/>
      <c r="C86" s="2"/>
      <c r="D86" s="37"/>
      <c r="F86" s="2"/>
      <c r="G86" s="2"/>
      <c r="H86" s="2"/>
      <c r="I86" s="2"/>
    </row>
    <row r="87" spans="1:9" s="1" customFormat="1" ht="15" customHeight="1" x14ac:dyDescent="0.2">
      <c r="A87" s="2"/>
      <c r="B87" s="2"/>
      <c r="C87" s="2"/>
      <c r="D87" s="37"/>
      <c r="F87" s="2"/>
      <c r="G87" s="2"/>
      <c r="H87" s="2"/>
      <c r="I87" s="2"/>
    </row>
    <row r="88" spans="1:9" ht="15" customHeight="1" x14ac:dyDescent="0.2"/>
    <row r="89" spans="1:9" ht="19.5" customHeight="1" x14ac:dyDescent="0.2"/>
    <row r="91" spans="1:9" ht="17.100000000000001" customHeight="1" x14ac:dyDescent="0.2"/>
    <row r="92" spans="1:9" ht="15" customHeight="1" x14ac:dyDescent="0.2"/>
    <row r="93" spans="1:9" ht="15" customHeight="1" x14ac:dyDescent="0.2"/>
    <row r="94" spans="1:9" ht="15" customHeight="1" x14ac:dyDescent="0.2"/>
    <row r="95" spans="1:9" ht="15" customHeight="1" x14ac:dyDescent="0.2"/>
    <row r="96" spans="1:9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9.5" customHeight="1" x14ac:dyDescent="0.2"/>
  </sheetData>
  <mergeCells count="5">
    <mergeCell ref="A1:I1"/>
    <mergeCell ref="A29:A30"/>
    <mergeCell ref="B29:B30"/>
    <mergeCell ref="C29:C30"/>
    <mergeCell ref="D29:D30"/>
  </mergeCells>
  <conditionalFormatting sqref="E18:E24">
    <cfRule type="cellIs" dxfId="13" priority="150" stopIfTrue="1" operator="lessThan">
      <formula>0</formula>
    </cfRule>
    <cfRule type="dataBar" priority="151">
      <dataBar showValue="0">
        <cfvo type="num" val="0"/>
        <cfvo type="num" val="$B$24"/>
        <color rgb="FF63C384"/>
      </dataBar>
      <extLst>
        <ext xmlns:x14="http://schemas.microsoft.com/office/spreadsheetml/2009/9/main" uri="{B025F937-C7B1-47D3-B67F-A62EFF666E3E}">
          <x14:id>{56A56D9B-ADBA-4E49-8F2F-0BCE7F0DE643}</x14:id>
        </ext>
      </extLst>
    </cfRule>
  </conditionalFormatting>
  <conditionalFormatting sqref="C3">
    <cfRule type="cellIs" dxfId="12" priority="146" operator="greaterThan">
      <formula>$B$3</formula>
    </cfRule>
    <cfRule type="dataBar" priority="148">
      <dataBar>
        <cfvo type="num" val="0"/>
        <cfvo type="num" val="$B$3"/>
        <color theme="0"/>
      </dataBar>
      <extLst>
        <ext xmlns:x14="http://schemas.microsoft.com/office/spreadsheetml/2009/9/main" uri="{B025F937-C7B1-47D3-B67F-A62EFF666E3E}">
          <x14:id>{B5E26431-0757-48A6-B846-5449F0A7B35C}</x14:id>
        </ext>
      </extLst>
    </cfRule>
  </conditionalFormatting>
  <conditionalFormatting sqref="C34">
    <cfRule type="cellIs" dxfId="11" priority="88" operator="greaterThan">
      <formula>$B$34</formula>
    </cfRule>
    <cfRule type="dataBar" priority="89">
      <dataBar>
        <cfvo type="num" val="0"/>
        <cfvo type="num" val="$B$34"/>
        <color theme="8" tint="0.59999389629810485"/>
      </dataBar>
      <extLst>
        <ext xmlns:x14="http://schemas.microsoft.com/office/spreadsheetml/2009/9/main" uri="{B025F937-C7B1-47D3-B67F-A62EFF666E3E}">
          <x14:id>{9F195133-246C-4066-B091-FB70AB155078}</x14:id>
        </ext>
      </extLst>
    </cfRule>
  </conditionalFormatting>
  <conditionalFormatting sqref="H31">
    <cfRule type="cellIs" dxfId="10" priority="84" operator="greaterThan">
      <formula>$B$24+$G$31</formula>
    </cfRule>
    <cfRule type="dataBar" priority="85">
      <dataBar>
        <cfvo type="num" val="0"/>
        <cfvo type="num" val="$G$31"/>
        <color theme="8" tint="0.59999389629810485"/>
      </dataBar>
      <extLst>
        <ext xmlns:x14="http://schemas.microsoft.com/office/spreadsheetml/2009/9/main" uri="{B025F937-C7B1-47D3-B67F-A62EFF666E3E}">
          <x14:id>{D8B4D2AD-D6A3-4E77-A053-F3C65895CF8C}</x14:id>
        </ext>
      </extLst>
    </cfRule>
  </conditionalFormatting>
  <conditionalFormatting sqref="H24">
    <cfRule type="cellIs" dxfId="9" priority="82" operator="greaterThan">
      <formula>$G$24</formula>
    </cfRule>
    <cfRule type="dataBar" priority="83">
      <dataBar>
        <cfvo type="num" val="0"/>
        <cfvo type="num" val="$G$24"/>
        <color theme="8" tint="0.59999389629810485"/>
      </dataBar>
      <extLst>
        <ext xmlns:x14="http://schemas.microsoft.com/office/spreadsheetml/2009/9/main" uri="{B025F937-C7B1-47D3-B67F-A62EFF666E3E}">
          <x14:id>{9342097B-28A8-4685-A41F-FF07771A6048}</x14:id>
        </ext>
      </extLst>
    </cfRule>
  </conditionalFormatting>
  <conditionalFormatting sqref="H38">
    <cfRule type="cellIs" dxfId="8" priority="80" operator="greaterThan">
      <formula>$G$38</formula>
    </cfRule>
    <cfRule type="dataBar" priority="81">
      <dataBar>
        <cfvo type="num" val="0"/>
        <cfvo type="num" val="$G$38"/>
        <color theme="8" tint="0.59999389629810485"/>
      </dataBar>
      <extLst>
        <ext xmlns:x14="http://schemas.microsoft.com/office/spreadsheetml/2009/9/main" uri="{B025F937-C7B1-47D3-B67F-A62EFF666E3E}">
          <x14:id>{A35E0375-EA46-4E6F-84A1-DF9433136153}</x14:id>
        </ext>
      </extLst>
    </cfRule>
  </conditionalFormatting>
  <conditionalFormatting sqref="C44">
    <cfRule type="cellIs" dxfId="7" priority="29" operator="greaterThan">
      <formula>$B$34</formula>
    </cfRule>
    <cfRule type="dataBar" priority="30">
      <dataBar>
        <cfvo type="num" val="0"/>
        <cfvo type="num" val="$B$34"/>
        <color theme="8" tint="0.59999389629810485"/>
      </dataBar>
      <extLst>
        <ext xmlns:x14="http://schemas.microsoft.com/office/spreadsheetml/2009/9/main" uri="{B025F937-C7B1-47D3-B67F-A62EFF666E3E}">
          <x14:id>{58E709E1-FFB2-4432-B425-356F3BBF4EFA}</x14:id>
        </ext>
      </extLst>
    </cfRule>
  </conditionalFormatting>
  <conditionalFormatting sqref="H44">
    <cfRule type="cellIs" dxfId="6" priority="15" operator="greaterThan">
      <formula>$B$34</formula>
    </cfRule>
    <cfRule type="dataBar" priority="16">
      <dataBar>
        <cfvo type="num" val="0"/>
        <cfvo type="num" val="$B$34"/>
        <color theme="8" tint="0.59999389629810485"/>
      </dataBar>
      <extLst>
        <ext xmlns:x14="http://schemas.microsoft.com/office/spreadsheetml/2009/9/main" uri="{B025F937-C7B1-47D3-B67F-A62EFF666E3E}">
          <x14:id>{2978A13D-B68D-44C5-8E20-53CE51169B93}</x14:id>
        </ext>
      </extLst>
    </cfRule>
  </conditionalFormatting>
  <conditionalFormatting sqref="C52">
    <cfRule type="cellIs" dxfId="5" priority="11" operator="greaterThan">
      <formula>$G$24</formula>
    </cfRule>
    <cfRule type="dataBar" priority="12">
      <dataBar>
        <cfvo type="num" val="0"/>
        <cfvo type="num" val="$G$24"/>
        <color theme="8" tint="0.59999389629810485"/>
      </dataBar>
      <extLst>
        <ext xmlns:x14="http://schemas.microsoft.com/office/spreadsheetml/2009/9/main" uri="{B025F937-C7B1-47D3-B67F-A62EFF666E3E}">
          <x14:id>{6F0557B7-A37D-4D6C-8893-098BF41A0A00}</x14:id>
        </ext>
      </extLst>
    </cfRule>
  </conditionalFormatting>
  <conditionalFormatting sqref="H53">
    <cfRule type="cellIs" dxfId="4" priority="1" operator="greaterThan">
      <formula>$G$24</formula>
    </cfRule>
    <cfRule type="dataBar" priority="2">
      <dataBar>
        <cfvo type="num" val="0"/>
        <cfvo type="num" val="$G$24"/>
        <color theme="8" tint="0.59999389629810485"/>
      </dataBar>
      <extLst>
        <ext xmlns:x14="http://schemas.microsoft.com/office/spreadsheetml/2009/9/main" uri="{B025F937-C7B1-47D3-B67F-A62EFF666E3E}">
          <x14:id>{530C5924-20E2-4C45-8983-6FDBE7AB6C60}</x14:id>
        </ext>
      </extLst>
    </cfRule>
  </conditionalFormatting>
  <pageMargins left="0.25" right="0.25" top="0.25" bottom="0.25" header="0.2" footer="0.2"/>
  <pageSetup scale="54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6A56D9B-ADBA-4E49-8F2F-0BCE7F0DE643}">
            <x14:dataBar minLength="0" maxLength="100" gradient="0">
              <x14:cfvo type="num">
                <xm:f>0</xm:f>
              </x14:cfvo>
              <x14:cfvo type="num">
                <xm:f>$B$24</xm:f>
              </x14:cfvo>
              <x14:negativeFillColor rgb="FFFF0000"/>
              <x14:axisColor rgb="FF000000"/>
            </x14:dataBar>
          </x14:cfRule>
          <xm:sqref>E18:E24</xm:sqref>
        </x14:conditionalFormatting>
        <x14:conditionalFormatting xmlns:xm="http://schemas.microsoft.com/office/excel/2006/main">
          <x14:cfRule type="dataBar" id="{B5E26431-0757-48A6-B846-5449F0A7B35C}">
            <x14:dataBar minLength="0" maxLength="100" gradient="0" direction="rightToLeft">
              <x14:cfvo type="num">
                <xm:f>0</xm:f>
              </x14:cfvo>
              <x14:cfvo type="num">
                <xm:f>$B$3</xm:f>
              </x14:cfvo>
              <x14:negativeFillColor rgb="FFFF0000"/>
              <x14:axisColor rgb="FF000000"/>
            </x14:dataBar>
          </x14:cfRule>
          <xm:sqref>C3</xm:sqref>
        </x14:conditionalFormatting>
        <x14:conditionalFormatting xmlns:xm="http://schemas.microsoft.com/office/excel/2006/main">
          <x14:cfRule type="dataBar" id="{9F195133-246C-4066-B091-FB70AB155078}">
            <x14:dataBar minLength="0" maxLength="100" gradient="0" direction="leftToRight">
              <x14:cfvo type="num">
                <xm:f>0</xm:f>
              </x14:cfvo>
              <x14:cfvo type="num">
                <xm:f>$B$34</xm:f>
              </x14:cfvo>
              <x14:negativeFillColor rgb="FFFF0000"/>
              <x14:axisColor rgb="FF000000"/>
            </x14:dataBar>
          </x14:cfRule>
          <xm:sqref>C34</xm:sqref>
        </x14:conditionalFormatting>
        <x14:conditionalFormatting xmlns:xm="http://schemas.microsoft.com/office/excel/2006/main">
          <x14:cfRule type="dataBar" id="{D8B4D2AD-D6A3-4E77-A053-F3C65895CF8C}">
            <x14:dataBar minLength="0" maxLength="100" gradient="0" direction="leftToRight">
              <x14:cfvo type="num">
                <xm:f>0</xm:f>
              </x14:cfvo>
              <x14:cfvo type="num">
                <xm:f>$G$31</xm:f>
              </x14:cfvo>
              <x14:negativeFillColor rgb="FFFF0000"/>
              <x14:axisColor rgb="FF000000"/>
            </x14:dataBar>
          </x14:cfRule>
          <xm:sqref>H31</xm:sqref>
        </x14:conditionalFormatting>
        <x14:conditionalFormatting xmlns:xm="http://schemas.microsoft.com/office/excel/2006/main">
          <x14:cfRule type="dataBar" id="{9342097B-28A8-4685-A41F-FF07771A6048}">
            <x14:dataBar minLength="0" maxLength="100" gradient="0" direction="leftToRight">
              <x14:cfvo type="num">
                <xm:f>0</xm:f>
              </x14:cfvo>
              <x14:cfvo type="num">
                <xm:f>$G$24</xm:f>
              </x14:cfvo>
              <x14:negativeFillColor rgb="FFFF0000"/>
              <x14:axisColor rgb="FF000000"/>
            </x14:dataBar>
          </x14:cfRule>
          <xm:sqref>H24</xm:sqref>
        </x14:conditionalFormatting>
        <x14:conditionalFormatting xmlns:xm="http://schemas.microsoft.com/office/excel/2006/main">
          <x14:cfRule type="dataBar" id="{A35E0375-EA46-4E6F-84A1-DF9433136153}">
            <x14:dataBar minLength="0" maxLength="100" gradient="0" direction="leftToRight">
              <x14:cfvo type="num">
                <xm:f>0</xm:f>
              </x14:cfvo>
              <x14:cfvo type="num">
                <xm:f>$G$38</xm:f>
              </x14:cfvo>
              <x14:negativeFillColor rgb="FFFF0000"/>
              <x14:axisColor rgb="FF000000"/>
            </x14:dataBar>
          </x14:cfRule>
          <xm:sqref>H38</xm:sqref>
        </x14:conditionalFormatting>
        <x14:conditionalFormatting xmlns:xm="http://schemas.microsoft.com/office/excel/2006/main">
          <x14:cfRule type="dataBar" id="{58E709E1-FFB2-4432-B425-356F3BBF4EFA}">
            <x14:dataBar minLength="0" maxLength="100" gradient="0" direction="leftToRight">
              <x14:cfvo type="num">
                <xm:f>0</xm:f>
              </x14:cfvo>
              <x14:cfvo type="num">
                <xm:f>$B$34</xm:f>
              </x14:cfvo>
              <x14:negativeFillColor rgb="FFFF0000"/>
              <x14:axisColor rgb="FF000000"/>
            </x14:dataBar>
          </x14:cfRule>
          <xm:sqref>C44</xm:sqref>
        </x14:conditionalFormatting>
        <x14:conditionalFormatting xmlns:xm="http://schemas.microsoft.com/office/excel/2006/main">
          <x14:cfRule type="dataBar" id="{2978A13D-B68D-44C5-8E20-53CE51169B93}">
            <x14:dataBar minLength="0" maxLength="100" gradient="0" direction="leftToRight">
              <x14:cfvo type="num">
                <xm:f>0</xm:f>
              </x14:cfvo>
              <x14:cfvo type="num">
                <xm:f>$B$34</xm:f>
              </x14:cfvo>
              <x14:negativeFillColor rgb="FFFF0000"/>
              <x14:axisColor rgb="FF000000"/>
            </x14:dataBar>
          </x14:cfRule>
          <xm:sqref>H44</xm:sqref>
        </x14:conditionalFormatting>
        <x14:conditionalFormatting xmlns:xm="http://schemas.microsoft.com/office/excel/2006/main">
          <x14:cfRule type="dataBar" id="{6F0557B7-A37D-4D6C-8893-098BF41A0A00}">
            <x14:dataBar minLength="0" maxLength="100" gradient="0" direction="leftToRight">
              <x14:cfvo type="num">
                <xm:f>0</xm:f>
              </x14:cfvo>
              <x14:cfvo type="num">
                <xm:f>$G$24</xm:f>
              </x14:cfvo>
              <x14:negativeFillColor rgb="FFFF0000"/>
              <x14:axisColor rgb="FF000000"/>
            </x14:dataBar>
          </x14:cfRule>
          <xm:sqref>C52</xm:sqref>
        </x14:conditionalFormatting>
        <x14:conditionalFormatting xmlns:xm="http://schemas.microsoft.com/office/excel/2006/main">
          <x14:cfRule type="dataBar" id="{530C5924-20E2-4C45-8983-6FDBE7AB6C60}">
            <x14:dataBar minLength="0" maxLength="100" gradient="0" direction="leftToRight">
              <x14:cfvo type="num">
                <xm:f>0</xm:f>
              </x14:cfvo>
              <x14:cfvo type="num">
                <xm:f>$G$24</xm:f>
              </x14:cfvo>
              <x14:negativeFillColor rgb="FFFF0000"/>
              <x14:axisColor rgb="FF000000"/>
            </x14:dataBar>
          </x14:cfRule>
          <xm:sqref>H53</xm:sqref>
        </x14:conditionalFormatting>
        <x14:conditionalFormatting xmlns:xm="http://schemas.microsoft.com/office/excel/2006/main">
          <x14:cfRule type="iconSet" priority="123" id="{93E62DF1-BEFA-4A12-B5B7-741464A90E8B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D8:D18</xm:sqref>
        </x14:conditionalFormatting>
        <x14:conditionalFormatting xmlns:xm="http://schemas.microsoft.com/office/excel/2006/main">
          <x14:cfRule type="iconSet" priority="113" id="{FEF48151-9A38-4FA6-9827-B59715EF12F6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D3</xm:sqref>
        </x14:conditionalFormatting>
        <x14:conditionalFormatting xmlns:xm="http://schemas.microsoft.com/office/excel/2006/main">
          <x14:cfRule type="iconSet" priority="71" id="{26231D9F-EE04-4932-BAD9-45DACEEB206F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I24</xm:sqref>
        </x14:conditionalFormatting>
        <x14:conditionalFormatting xmlns:xm="http://schemas.microsoft.com/office/excel/2006/main">
          <x14:cfRule type="iconSet" priority="70" id="{2BAC178B-CE0F-45A2-8A29-90A213EA9F9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D34</xm:sqref>
        </x14:conditionalFormatting>
        <x14:conditionalFormatting xmlns:xm="http://schemas.microsoft.com/office/excel/2006/main">
          <x14:cfRule type="iconSet" priority="69" id="{FF4B5B55-9533-400D-82F9-45C374C3B45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I31</xm:sqref>
        </x14:conditionalFormatting>
        <x14:conditionalFormatting xmlns:xm="http://schemas.microsoft.com/office/excel/2006/main">
          <x14:cfRule type="iconSet" priority="68" id="{16AE03A3-0AEA-4387-A128-B862941CB8B5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I38</xm:sqref>
        </x14:conditionalFormatting>
        <x14:conditionalFormatting xmlns:xm="http://schemas.microsoft.com/office/excel/2006/main">
          <x14:cfRule type="iconSet" priority="62" id="{86952D04-763E-4830-B4AC-C9670921B2D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D19:D23</xm:sqref>
        </x14:conditionalFormatting>
        <x14:conditionalFormatting xmlns:xm="http://schemas.microsoft.com/office/excel/2006/main">
          <x14:cfRule type="iconSet" priority="61" id="{2F0000CA-8C0C-4159-8AA5-02267099FCB9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D24</xm:sqref>
        </x14:conditionalFormatting>
        <x14:conditionalFormatting xmlns:xm="http://schemas.microsoft.com/office/excel/2006/main">
          <x14:cfRule type="iconSet" priority="60" id="{D18F67FA-6D19-46B9-9656-98EB44781FA7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D25</xm:sqref>
        </x14:conditionalFormatting>
        <x14:conditionalFormatting xmlns:xm="http://schemas.microsoft.com/office/excel/2006/main">
          <x14:cfRule type="iconSet" priority="59" id="{955E1816-6AE1-4877-8468-5949A27C24D9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D26</xm:sqref>
        </x14:conditionalFormatting>
        <x14:conditionalFormatting xmlns:xm="http://schemas.microsoft.com/office/excel/2006/main">
          <x14:cfRule type="iconSet" priority="58" id="{3C75BD9B-BAEC-4F7A-A5BC-E4A3D357D132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D27:D28</xm:sqref>
        </x14:conditionalFormatting>
        <x14:conditionalFormatting xmlns:xm="http://schemas.microsoft.com/office/excel/2006/main">
          <x14:cfRule type="iconSet" priority="57" id="{28F05052-01FD-4062-9B66-2B95BECAD497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D29</xm:sqref>
        </x14:conditionalFormatting>
        <x14:conditionalFormatting xmlns:xm="http://schemas.microsoft.com/office/excel/2006/main">
          <x14:cfRule type="iconSet" priority="55" id="{90C770AA-08DD-4B88-A0EB-92A844524D2D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D31</xm:sqref>
        </x14:conditionalFormatting>
        <x14:conditionalFormatting xmlns:xm="http://schemas.microsoft.com/office/excel/2006/main">
          <x14:cfRule type="iconSet" priority="54" id="{3CA00901-7745-4624-970F-F45D59EFF550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D32</xm:sqref>
        </x14:conditionalFormatting>
        <x14:conditionalFormatting xmlns:xm="http://schemas.microsoft.com/office/excel/2006/main">
          <x14:cfRule type="iconSet" priority="53" id="{B11A6091-2590-4533-A597-86E8B5762769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D33</xm:sqref>
        </x14:conditionalFormatting>
        <x14:conditionalFormatting xmlns:xm="http://schemas.microsoft.com/office/excel/2006/main">
          <x14:cfRule type="iconSet" priority="152" id="{8289C553-78F6-458F-8984-34B194F5138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I21:I22</xm:sqref>
        </x14:conditionalFormatting>
        <x14:conditionalFormatting xmlns:xm="http://schemas.microsoft.com/office/excel/2006/main">
          <x14:cfRule type="iconSet" priority="153" id="{6B1E4C7E-93BF-4F2F-8F7D-089A8289CB99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I29:I30</xm:sqref>
        </x14:conditionalFormatting>
        <x14:conditionalFormatting xmlns:xm="http://schemas.microsoft.com/office/excel/2006/main">
          <x14:cfRule type="iconSet" priority="154" id="{37A49157-F17A-48D4-9676-C0B6D6DED1D8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I36:I37</xm:sqref>
        </x14:conditionalFormatting>
        <x14:conditionalFormatting xmlns:xm="http://schemas.microsoft.com/office/excel/2006/main">
          <x14:cfRule type="iconSet" priority="51" id="{80BA2A73-40A0-48D6-BA9B-ABD8277EE43F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I23</xm:sqref>
        </x14:conditionalFormatting>
        <x14:conditionalFormatting xmlns:xm="http://schemas.microsoft.com/office/excel/2006/main">
          <x14:cfRule type="iconSet" priority="46" id="{51308A20-DFE7-4278-B6A6-75983E3A8176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D39:D43</xm:sqref>
        </x14:conditionalFormatting>
        <x14:conditionalFormatting xmlns:xm="http://schemas.microsoft.com/office/excel/2006/main">
          <x14:cfRule type="iconSet" priority="31" id="{619FA9A6-FE0D-4D63-832A-C46A5E46B0A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D44</xm:sqref>
        </x14:conditionalFormatting>
        <x14:conditionalFormatting xmlns:xm="http://schemas.microsoft.com/office/excel/2006/main">
          <x14:cfRule type="iconSet" priority="19" id="{CA8E21AE-165B-4B17-AE0F-B0248103C6D2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D52</xm:sqref>
        </x14:conditionalFormatting>
        <x14:conditionalFormatting xmlns:xm="http://schemas.microsoft.com/office/excel/2006/main">
          <x14:cfRule type="iconSet" priority="17" id="{FB3AD5E7-6193-46FE-ACAE-E74AD431410A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I44</xm:sqref>
        </x14:conditionalFormatting>
        <x14:conditionalFormatting xmlns:xm="http://schemas.microsoft.com/office/excel/2006/main">
          <x14:cfRule type="iconSet" priority="155" id="{214A24B4-222B-4386-834D-9D85BC822CD5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I43</xm:sqref>
        </x14:conditionalFormatting>
        <x14:conditionalFormatting xmlns:xm="http://schemas.microsoft.com/office/excel/2006/main">
          <x14:cfRule type="iconSet" priority="6" id="{B20BA451-1A1D-4605-B684-4DF65CA4A7C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D32</xm:sqref>
        </x14:conditionalFormatting>
        <x14:conditionalFormatting xmlns:xm="http://schemas.microsoft.com/office/excel/2006/main">
          <x14:cfRule type="iconSet" priority="5" id="{D50EAB52-EC61-4A57-8376-88CB468EA76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D33</xm:sqref>
        </x14:conditionalFormatting>
        <x14:conditionalFormatting xmlns:xm="http://schemas.microsoft.com/office/excel/2006/main">
          <x14:cfRule type="iconSet" priority="157" id="{E443CCDE-7CB5-457E-A818-AB8CF41E994A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D49:D51</xm:sqref>
        </x14:conditionalFormatting>
        <x14:conditionalFormatting xmlns:xm="http://schemas.microsoft.com/office/excel/2006/main">
          <x14:cfRule type="iconSet" priority="3" id="{133C3E35-E265-4191-AAC9-026F267AE72C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I53</xm:sqref>
        </x14:conditionalFormatting>
        <x14:conditionalFormatting xmlns:xm="http://schemas.microsoft.com/office/excel/2006/main">
          <x14:cfRule type="iconSet" priority="4" id="{6B993A46-CB18-4AA4-8CBC-D78547B06577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I49:I52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DE8A3E3-2855-4EB8-82F8-F3F8323537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 2017 Budget</vt:lpstr>
      <vt:lpstr>'May 2017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2017-02-10T19:37:16Z</dcterms:created>
  <dcterms:modified xsi:type="dcterms:W3CDTF">2017-03-07T23:36:31Z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TC022643159991</vt:lpwstr>
  </property>
</Properties>
</file>